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manuela.prpic\OneDrive - Sveučilište u Rijeci\Documents\DOKUMENTI OD 2002-28.02.2018\FINANCIJSKI PLANOVI OD 2018\REBALANSI\REBALANS PLANA 2025\PROSINAC\"/>
    </mc:Choice>
  </mc:AlternateContent>
  <xr:revisionPtr revIDLastSave="0" documentId="6_{46B8222E-56D6-48AB-9163-5E566512D681}" xr6:coauthVersionLast="37" xr6:coauthVersionMax="37" xr10:uidLastSave="{00000000-0000-0000-0000-000000000000}"/>
  <bookViews>
    <workbookView xWindow="0" yWindow="0" windowWidth="28800" windowHeight="12300" xr2:uid="{00000000-000D-0000-FFFF-FFFF00000000}"/>
  </bookViews>
  <sheets>
    <sheet name="posebni dio UFRI" sheetId="7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7" l="1"/>
  <c r="D13" i="7"/>
  <c r="E13" i="7"/>
  <c r="E4" i="7"/>
  <c r="E5" i="7"/>
  <c r="E6" i="7"/>
  <c r="E7" i="7"/>
  <c r="E8" i="7"/>
  <c r="E9" i="7"/>
  <c r="E10" i="7"/>
  <c r="E3" i="7"/>
  <c r="C33" i="7"/>
  <c r="C32" i="7" s="1"/>
  <c r="D33" i="7"/>
  <c r="D32" i="7" s="1"/>
  <c r="E32" i="7"/>
  <c r="E33" i="7"/>
  <c r="C35" i="7" l="1"/>
  <c r="D35" i="7"/>
  <c r="E35" i="7"/>
  <c r="C36" i="7"/>
  <c r="D36" i="7"/>
  <c r="E36" i="7"/>
  <c r="E20" i="7" l="1"/>
  <c r="D29" i="7"/>
  <c r="E29" i="7"/>
  <c r="C29" i="7"/>
  <c r="C10" i="7" l="1"/>
  <c r="D10" i="7"/>
  <c r="E19" i="7"/>
  <c r="E55" i="7" l="1"/>
  <c r="D20" i="7" l="1"/>
  <c r="D19" i="7" s="1"/>
  <c r="D38" i="7"/>
  <c r="E38" i="7"/>
  <c r="D39" i="7"/>
  <c r="E39" i="7"/>
  <c r="D15" i="7"/>
  <c r="D14" i="7" s="1"/>
  <c r="E15" i="7"/>
  <c r="D44" i="7"/>
  <c r="D43" i="7" s="1"/>
  <c r="E44" i="7"/>
  <c r="D49" i="7"/>
  <c r="D5" i="7" s="1"/>
  <c r="E49" i="7"/>
  <c r="D55" i="7"/>
  <c r="D6" i="7" s="1"/>
  <c r="D63" i="7"/>
  <c r="E63" i="7"/>
  <c r="D73" i="7"/>
  <c r="D9" i="7" s="1"/>
  <c r="E73" i="7"/>
  <c r="E14" i="7" l="1"/>
  <c r="E43" i="7"/>
  <c r="E48" i="7"/>
  <c r="D48" i="7"/>
  <c r="D4" i="7"/>
  <c r="D8" i="7"/>
  <c r="D7" i="7"/>
  <c r="D3" i="7" l="1"/>
  <c r="C39" i="7"/>
  <c r="C15" i="7"/>
  <c r="C14" i="7" s="1"/>
  <c r="C20" i="7"/>
  <c r="C19" i="7" s="1"/>
  <c r="C38" i="7"/>
  <c r="C44" i="7"/>
  <c r="C43" i="7" s="1"/>
  <c r="C49" i="7"/>
  <c r="C55" i="7"/>
  <c r="C6" i="7" s="1"/>
  <c r="C63" i="7"/>
  <c r="C8" i="7" s="1"/>
  <c r="C73" i="7"/>
  <c r="C9" i="7" s="1"/>
  <c r="C7" i="7" l="1"/>
  <c r="C4" i="7"/>
  <c r="C48" i="7"/>
  <c r="C5" i="7"/>
  <c r="C3" i="7" l="1"/>
</calcChain>
</file>

<file path=xl/sharedStrings.xml><?xml version="1.0" encoding="utf-8"?>
<sst xmlns="http://schemas.openxmlformats.org/spreadsheetml/2006/main" count="133" uniqueCount="57">
  <si>
    <t>Opći prihodi i primici</t>
  </si>
  <si>
    <t>A621002</t>
  </si>
  <si>
    <t>REDOVNA DJELATNOST SVEUČILIŠTA U RIJECI</t>
  </si>
  <si>
    <t>A621038</t>
  </si>
  <si>
    <t>PRAVOMOĆNE SUDSKE PRESUDE</t>
  </si>
  <si>
    <t>A622122</t>
  </si>
  <si>
    <t>PROGRAMSKO FINANCIRANJE JAVNIH VISOKIH UČILIŠTA</t>
  </si>
  <si>
    <t>43</t>
  </si>
  <si>
    <t>Ostali prihodi za posebne namjene</t>
  </si>
  <si>
    <t>Pomoći EU</t>
  </si>
  <si>
    <t>Ostale pomoći</t>
  </si>
  <si>
    <t>Donacije</t>
  </si>
  <si>
    <t>EU PROJEKTI SVEUČILIŠTA U RIJECI (IZ EVIDENCIJSKIH PRIHODA)</t>
  </si>
  <si>
    <t>31</t>
  </si>
  <si>
    <t>Vlastiti prihodi</t>
  </si>
  <si>
    <t>REDOVNA DJELATNOST SVEUČILIŠTA U RIJECI (IZ EVIDENCIJSKIH PRIHODA)</t>
  </si>
  <si>
    <t>Mehanizam za oporavak i otpornost</t>
  </si>
  <si>
    <t>Europski fond za regionalni razvoj (ERDF)</t>
  </si>
  <si>
    <t>Fond solidarnosti Europske unije – potres</t>
  </si>
  <si>
    <t>32</t>
  </si>
  <si>
    <t>34</t>
  </si>
  <si>
    <t>37</t>
  </si>
  <si>
    <t>41</t>
  </si>
  <si>
    <t>42</t>
  </si>
  <si>
    <t>38</t>
  </si>
  <si>
    <t>45</t>
  </si>
  <si>
    <t>36</t>
  </si>
  <si>
    <t>11</t>
  </si>
  <si>
    <t>Materijalni rashodi</t>
  </si>
  <si>
    <t>Rashodi za zaposlene</t>
  </si>
  <si>
    <t>Financijski rashodi</t>
  </si>
  <si>
    <t>Naknade građanima i kućanstvima na temelju osiguranja i druge naknade</t>
  </si>
  <si>
    <t>Rashodi za nabavu proizvedene dugotrajne imovine</t>
  </si>
  <si>
    <t>Rashodi za dodatna ulaganja na nefinancijskoj imovini</t>
  </si>
  <si>
    <t>Pomoći dane u inozemstvo i unutar općeg proračuna</t>
  </si>
  <si>
    <t>Ostali rashodi</t>
  </si>
  <si>
    <t>52</t>
  </si>
  <si>
    <t>Rashodi za nabavu neproizvedene dugotrajne imovine</t>
  </si>
  <si>
    <t>61</t>
  </si>
  <si>
    <t xml:space="preserve"> PROGRAMI VJEŽBAONICA VISOKIH UČILIŠTA</t>
  </si>
  <si>
    <t xml:space="preserve">A679089 </t>
  </si>
  <si>
    <t xml:space="preserve">Plaće za redovan rad  </t>
  </si>
  <si>
    <t>Doprinosi za obvezno zdravstveno osiguranje</t>
  </si>
  <si>
    <t>Doprinosi za obvezno osiguranje  u slučaju nezaposlenosti</t>
  </si>
  <si>
    <t xml:space="preserve">A621181 </t>
  </si>
  <si>
    <t xml:space="preserve">       A679072</t>
  </si>
  <si>
    <t>'Rashodi za nabavu proizvedene dugotrajne imovine</t>
  </si>
  <si>
    <t>UKUPNO IZVORI</t>
  </si>
  <si>
    <t xml:space="preserve">UKUPNO AKTIVNOSTI </t>
  </si>
  <si>
    <t xml:space="preserve">NAZIV PRORAČUNSKOG KORISNIKA:                    SVEUČILIŠTE U RIJECI, UČITELJSKI FAKULTET </t>
  </si>
  <si>
    <t xml:space="preserve">BROJČANA OZNAKA PRORAČUNSKOG KORISNIKA:   40947 </t>
  </si>
  <si>
    <t>IZVRŠENJE
2024.</t>
  </si>
  <si>
    <t xml:space="preserve"> PLAN
2025.</t>
  </si>
  <si>
    <t>REBALANS 2025.</t>
  </si>
  <si>
    <t>'Mehanizam za oporavak i otpornost</t>
  </si>
  <si>
    <t>A621183</t>
  </si>
  <si>
    <t>STIPENDIJE I ŠKOLARINE ZA DOKTORSKI STUDIJ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</si>
</sst>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sz val="8"/>
      <name val="Arial"/>
      <family val="2"/>
    </font>
    <font>
      <b/>
      <sz val="10"/>
      <color indexed="8"/>
      <name val="Arial"/>
      <family val="2"/>
      <charset val="238"/>
    </font>
    <font>
      <b/>
      <sz val="8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</patternFill>
    </fill>
    <fill>
      <patternFill patternType="solid">
        <fgColor indexed="40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thin">
        <color indexed="18"/>
      </bottom>
      <diagonal/>
    </border>
    <border>
      <left style="medium">
        <color indexed="64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medium">
        <color indexed="64"/>
      </left>
      <right style="thin">
        <color indexed="18"/>
      </right>
      <top style="thin">
        <color indexed="18"/>
      </top>
      <bottom/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medium">
        <color indexed="64"/>
      </left>
      <right style="thin">
        <color indexed="18"/>
      </right>
      <top style="thin">
        <color indexed="18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medium">
        <color indexed="64"/>
      </bottom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 style="thin">
        <color indexed="18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1">
    <xf numFmtId="0" fontId="0" fillId="0" borderId="0"/>
    <xf numFmtId="0" fontId="1" fillId="2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0" fontId="2" fillId="4" borderId="1" applyNumberFormat="0" applyProtection="0">
      <alignment horizontal="left" vertical="center" wrapText="1" indent="1"/>
    </xf>
    <xf numFmtId="4" fontId="4" fillId="5" borderId="1" applyNumberFormat="0" applyProtection="0">
      <alignment vertical="center"/>
    </xf>
    <xf numFmtId="0" fontId="2" fillId="6" borderId="1" applyNumberFormat="0" applyProtection="0">
      <alignment horizontal="left" vertical="center" wrapText="1" indent="1"/>
    </xf>
    <xf numFmtId="0" fontId="2" fillId="3" borderId="1" applyNumberFormat="0" applyProtection="0">
      <alignment horizontal="left" vertical="center" wrapText="1" indent="1"/>
    </xf>
    <xf numFmtId="4" fontId="4" fillId="7" borderId="1" applyNumberFormat="0" applyProtection="0">
      <alignment horizontal="right" vertical="center"/>
    </xf>
    <xf numFmtId="4" fontId="5" fillId="5" borderId="1" applyNumberFormat="0" applyProtection="0">
      <alignment vertical="center"/>
    </xf>
    <xf numFmtId="4" fontId="4" fillId="5" borderId="1" applyNumberFormat="0" applyProtection="0">
      <alignment horizontal="left" vertical="center" indent="1"/>
    </xf>
    <xf numFmtId="4" fontId="4" fillId="5" borderId="1" applyNumberFormat="0" applyProtection="0">
      <alignment horizontal="left" vertical="center" indent="1"/>
    </xf>
    <xf numFmtId="4" fontId="4" fillId="8" borderId="1" applyNumberFormat="0" applyProtection="0">
      <alignment horizontal="right" vertical="center"/>
    </xf>
    <xf numFmtId="4" fontId="4" fillId="9" borderId="1" applyNumberFormat="0" applyProtection="0">
      <alignment horizontal="right" vertical="center"/>
    </xf>
    <xf numFmtId="4" fontId="4" fillId="10" borderId="1" applyNumberFormat="0" applyProtection="0">
      <alignment horizontal="right" vertical="center"/>
    </xf>
    <xf numFmtId="4" fontId="4" fillId="11" borderId="1" applyNumberFormat="0" applyProtection="0">
      <alignment horizontal="right" vertical="center"/>
    </xf>
    <xf numFmtId="4" fontId="4" fillId="12" borderId="1" applyNumberFormat="0" applyProtection="0">
      <alignment horizontal="right" vertical="center"/>
    </xf>
    <xf numFmtId="4" fontId="4" fillId="13" borderId="1" applyNumberFormat="0" applyProtection="0">
      <alignment horizontal="right" vertical="center"/>
    </xf>
    <xf numFmtId="4" fontId="4" fillId="14" borderId="1" applyNumberFormat="0" applyProtection="0">
      <alignment horizontal="right" vertical="center"/>
    </xf>
    <xf numFmtId="4" fontId="4" fillId="15" borderId="1" applyNumberFormat="0" applyProtection="0">
      <alignment horizontal="right" vertical="center"/>
    </xf>
    <xf numFmtId="4" fontId="4" fillId="16" borderId="1" applyNumberFormat="0" applyProtection="0">
      <alignment horizontal="right" vertical="center"/>
    </xf>
    <xf numFmtId="4" fontId="6" fillId="17" borderId="1" applyNumberFormat="0" applyProtection="0">
      <alignment horizontal="left" vertical="center" indent="1"/>
    </xf>
    <xf numFmtId="4" fontId="4" fillId="7" borderId="2" applyNumberFormat="0" applyProtection="0">
      <alignment horizontal="left" vertical="center" indent="1"/>
    </xf>
    <xf numFmtId="4" fontId="7" fillId="18" borderId="0" applyNumberFormat="0" applyProtection="0">
      <alignment horizontal="left" vertical="center" indent="1"/>
    </xf>
    <xf numFmtId="0" fontId="11" fillId="2" borderId="1" applyNumberFormat="0" applyProtection="0">
      <alignment horizontal="center" vertical="center"/>
    </xf>
    <xf numFmtId="4" fontId="8" fillId="7" borderId="1" applyNumberFormat="0" applyProtection="0">
      <alignment horizontal="left" vertical="center" indent="1"/>
    </xf>
    <xf numFmtId="4" fontId="8" fillId="19" borderId="1" applyNumberFormat="0" applyProtection="0">
      <alignment horizontal="left" vertical="center" indent="1"/>
    </xf>
    <xf numFmtId="0" fontId="2" fillId="19" borderId="1" applyNumberFormat="0" applyProtection="0">
      <alignment horizontal="left" vertical="center" wrapText="1" indent="1"/>
    </xf>
    <xf numFmtId="0" fontId="2" fillId="19" borderId="1" applyNumberFormat="0" applyProtection="0">
      <alignment horizontal="left" vertical="center" indent="1"/>
    </xf>
    <xf numFmtId="0" fontId="2" fillId="4" borderId="1" applyNumberFormat="0" applyProtection="0">
      <alignment horizontal="left" vertical="center" indent="1"/>
    </xf>
    <xf numFmtId="0" fontId="2" fillId="6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4" fontId="4" fillId="20" borderId="1" applyNumberFormat="0" applyProtection="0">
      <alignment vertical="center"/>
    </xf>
    <xf numFmtId="4" fontId="5" fillId="20" borderId="1" applyNumberFormat="0" applyProtection="0">
      <alignment vertical="center"/>
    </xf>
    <xf numFmtId="4" fontId="4" fillId="20" borderId="1" applyNumberFormat="0" applyProtection="0">
      <alignment horizontal="left" vertical="center" indent="1"/>
    </xf>
    <xf numFmtId="4" fontId="4" fillId="20" borderId="1" applyNumberFormat="0" applyProtection="0">
      <alignment horizontal="left" vertical="center" indent="1"/>
    </xf>
    <xf numFmtId="4" fontId="5" fillId="7" borderId="1" applyNumberFormat="0" applyProtection="0">
      <alignment horizontal="right" vertical="center"/>
    </xf>
    <xf numFmtId="0" fontId="1" fillId="2" borderId="1" applyNumberFormat="0" applyProtection="0">
      <alignment horizontal="center" vertical="top" wrapText="1"/>
    </xf>
    <xf numFmtId="0" fontId="10" fillId="0" borderId="0" applyNumberFormat="0" applyProtection="0"/>
    <xf numFmtId="4" fontId="9" fillId="7" borderId="1" applyNumberFormat="0" applyProtection="0">
      <alignment horizontal="right" vertical="center"/>
    </xf>
    <xf numFmtId="0" fontId="12" fillId="21" borderId="3" applyProtection="0">
      <alignment vertical="center"/>
    </xf>
    <xf numFmtId="4" fontId="12" fillId="21" borderId="3" applyNumberFormat="0" applyProtection="0">
      <alignment horizontal="left" vertical="center" indent="1"/>
    </xf>
    <xf numFmtId="4" fontId="12" fillId="22" borderId="3" applyNumberFormat="0" applyProtection="0">
      <alignment horizontal="right" vertical="center"/>
    </xf>
    <xf numFmtId="4" fontId="12" fillId="5" borderId="3" applyNumberFormat="0" applyProtection="0">
      <alignment horizontal="left" vertical="center" indent="1"/>
    </xf>
    <xf numFmtId="4" fontId="12" fillId="23" borderId="3" applyNumberFormat="0" applyProtection="0">
      <alignment vertical="center"/>
    </xf>
    <xf numFmtId="0" fontId="12" fillId="24" borderId="3" applyNumberFormat="0" applyProtection="0">
      <alignment horizontal="left" vertical="center" indent="1"/>
    </xf>
    <xf numFmtId="0" fontId="12" fillId="25" borderId="3" applyNumberFormat="0" applyProtection="0">
      <alignment horizontal="left" vertical="center" indent="1"/>
    </xf>
    <xf numFmtId="0" fontId="12" fillId="2" borderId="3" applyNumberFormat="0" applyProtection="0">
      <alignment horizontal="left" vertical="center" wrapText="1" indent="1"/>
    </xf>
    <xf numFmtId="0" fontId="12" fillId="26" borderId="3" applyNumberFormat="0" applyProtection="0">
      <alignment horizontal="left" vertical="center" indent="1"/>
    </xf>
    <xf numFmtId="4" fontId="12" fillId="0" borderId="3" applyNumberFormat="0" applyProtection="0">
      <alignment horizontal="right" vertical="center"/>
    </xf>
  </cellStyleXfs>
  <cellXfs count="49">
    <xf numFmtId="0" fontId="0" fillId="0" borderId="0" xfId="0"/>
    <xf numFmtId="0" fontId="0" fillId="0" borderId="0" xfId="0" applyFill="1"/>
    <xf numFmtId="3" fontId="12" fillId="0" borderId="4" xfId="50" applyNumberFormat="1" applyFill="1" applyBorder="1">
      <alignment horizontal="right" vertical="center"/>
    </xf>
    <xf numFmtId="0" fontId="12" fillId="0" borderId="3" xfId="49" quotePrefix="1" applyFill="1" applyBorder="1">
      <alignment horizontal="left" vertical="center" indent="1"/>
    </xf>
    <xf numFmtId="3" fontId="12" fillId="0" borderId="3" xfId="50" applyNumberFormat="1" applyFill="1" applyBorder="1">
      <alignment horizontal="right" vertical="center"/>
    </xf>
    <xf numFmtId="3" fontId="0" fillId="0" borderId="0" xfId="0" applyNumberFormat="1" applyFill="1"/>
    <xf numFmtId="0" fontId="12" fillId="0" borderId="4" xfId="49" quotePrefix="1" applyFill="1" applyBorder="1">
      <alignment horizontal="left" vertical="center" indent="1"/>
    </xf>
    <xf numFmtId="0" fontId="13" fillId="29" borderId="5" xfId="0" quotePrefix="1" applyFont="1" applyFill="1" applyBorder="1" applyAlignment="1">
      <alignment horizontal="center" vertical="center" wrapText="1"/>
    </xf>
    <xf numFmtId="0" fontId="13" fillId="29" borderId="6" xfId="0" quotePrefix="1" applyFont="1" applyFill="1" applyBorder="1" applyAlignment="1">
      <alignment horizontal="center" vertical="center" wrapText="1"/>
    </xf>
    <xf numFmtId="3" fontId="13" fillId="29" borderId="6" xfId="0" quotePrefix="1" applyNumberFormat="1" applyFont="1" applyFill="1" applyBorder="1" applyAlignment="1">
      <alignment horizontal="center" vertical="center" wrapText="1"/>
    </xf>
    <xf numFmtId="0" fontId="12" fillId="0" borderId="7" xfId="49" quotePrefix="1" applyFill="1" applyBorder="1">
      <alignment horizontal="left" vertical="center" indent="1"/>
    </xf>
    <xf numFmtId="3" fontId="12" fillId="0" borderId="7" xfId="50" applyNumberFormat="1" applyFill="1" applyBorder="1">
      <alignment horizontal="right" vertical="center"/>
    </xf>
    <xf numFmtId="0" fontId="12" fillId="27" borderId="9" xfId="49" quotePrefix="1" applyFill="1" applyBorder="1">
      <alignment horizontal="left" vertical="center" indent="1"/>
    </xf>
    <xf numFmtId="3" fontId="12" fillId="27" borderId="9" xfId="50" applyNumberFormat="1" applyFill="1" applyBorder="1">
      <alignment horizontal="right" vertical="center"/>
    </xf>
    <xf numFmtId="0" fontId="12" fillId="28" borderId="9" xfId="49" quotePrefix="1" applyFill="1" applyBorder="1">
      <alignment horizontal="left" vertical="center" indent="1"/>
    </xf>
    <xf numFmtId="3" fontId="12" fillId="28" borderId="9" xfId="50" applyNumberFormat="1" applyFill="1" applyBorder="1">
      <alignment horizontal="right" vertical="center"/>
    </xf>
    <xf numFmtId="0" fontId="12" fillId="28" borderId="8" xfId="49" quotePrefix="1" applyFill="1" applyBorder="1" applyAlignment="1">
      <alignment horizontal="center" vertical="center"/>
    </xf>
    <xf numFmtId="0" fontId="12" fillId="27" borderId="8" xfId="49" quotePrefix="1" applyFill="1" applyBorder="1" applyAlignment="1">
      <alignment horizontal="center" vertical="center"/>
    </xf>
    <xf numFmtId="0" fontId="12" fillId="0" borderId="10" xfId="49" quotePrefix="1" applyFill="1" applyBorder="1">
      <alignment horizontal="left" vertical="center" indent="1"/>
    </xf>
    <xf numFmtId="3" fontId="12" fillId="0" borderId="10" xfId="50" applyNumberFormat="1" applyFill="1" applyBorder="1">
      <alignment horizontal="right" vertical="center"/>
    </xf>
    <xf numFmtId="0" fontId="12" fillId="0" borderId="18" xfId="49" quotePrefix="1" applyFill="1" applyBorder="1">
      <alignment horizontal="left" vertical="center" indent="1"/>
    </xf>
    <xf numFmtId="3" fontId="12" fillId="0" borderId="18" xfId="50" applyNumberFormat="1" applyFill="1" applyBorder="1">
      <alignment horizontal="right" vertical="center"/>
    </xf>
    <xf numFmtId="0" fontId="13" fillId="30" borderId="11" xfId="0" quotePrefix="1" applyFont="1" applyFill="1" applyBorder="1" applyAlignment="1">
      <alignment horizontal="center" vertical="center" wrapText="1"/>
    </xf>
    <xf numFmtId="0" fontId="13" fillId="30" borderId="12" xfId="0" quotePrefix="1" applyFont="1" applyFill="1" applyBorder="1" applyAlignment="1">
      <alignment horizontal="center" vertical="center" wrapText="1"/>
    </xf>
    <xf numFmtId="0" fontId="13" fillId="30" borderId="12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center"/>
    </xf>
    <xf numFmtId="0" fontId="14" fillId="27" borderId="13" xfId="49" quotePrefix="1" applyFont="1" applyFill="1" applyBorder="1" applyAlignment="1">
      <alignment horizontal="center" vertical="center"/>
    </xf>
    <xf numFmtId="0" fontId="14" fillId="27" borderId="14" xfId="49" quotePrefix="1" applyFont="1" applyFill="1" applyBorder="1" applyAlignment="1">
      <alignment horizontal="center" vertical="center"/>
    </xf>
    <xf numFmtId="0" fontId="14" fillId="27" borderId="15" xfId="49" quotePrefix="1" applyFont="1" applyFill="1" applyBorder="1" applyAlignment="1">
      <alignment horizontal="center" vertical="center"/>
    </xf>
    <xf numFmtId="0" fontId="12" fillId="29" borderId="8" xfId="49" quotePrefix="1" applyFill="1" applyBorder="1" applyAlignment="1">
      <alignment horizontal="center" vertical="center"/>
    </xf>
    <xf numFmtId="0" fontId="12" fillId="0" borderId="13" xfId="49" quotePrefix="1" applyFill="1" applyBorder="1" applyAlignment="1">
      <alignment horizontal="center" vertical="center"/>
    </xf>
    <xf numFmtId="0" fontId="12" fillId="0" borderId="14" xfId="49" quotePrefix="1" applyFill="1" applyBorder="1" applyAlignment="1">
      <alignment horizontal="center" vertical="center"/>
    </xf>
    <xf numFmtId="0" fontId="12" fillId="0" borderId="15" xfId="49" quotePrefix="1" applyFill="1" applyBorder="1" applyAlignment="1">
      <alignment horizontal="center" vertical="center"/>
    </xf>
    <xf numFmtId="0" fontId="12" fillId="0" borderId="16" xfId="49" quotePrefix="1" applyFill="1" applyBorder="1" applyAlignment="1">
      <alignment horizontal="center" vertical="center"/>
    </xf>
    <xf numFmtId="0" fontId="12" fillId="0" borderId="17" xfId="49" quotePrefix="1" applyFill="1" applyBorder="1" applyAlignment="1">
      <alignment horizontal="center" vertical="center"/>
    </xf>
    <xf numFmtId="0" fontId="12" fillId="27" borderId="19" xfId="49" quotePrefix="1" applyFill="1" applyBorder="1" applyAlignment="1">
      <alignment horizontal="center" vertical="center"/>
    </xf>
    <xf numFmtId="0" fontId="12" fillId="27" borderId="20" xfId="49" quotePrefix="1" applyFill="1" applyBorder="1">
      <alignment horizontal="left" vertical="center" indent="1"/>
    </xf>
    <xf numFmtId="3" fontId="12" fillId="27" borderId="20" xfId="50" applyNumberFormat="1" applyFill="1" applyBorder="1">
      <alignment horizontal="right" vertical="center"/>
    </xf>
    <xf numFmtId="0" fontId="12" fillId="28" borderId="21" xfId="49" quotePrefix="1" applyFill="1" applyBorder="1" applyAlignment="1">
      <alignment horizontal="center" vertical="center"/>
    </xf>
    <xf numFmtId="0" fontId="12" fillId="28" borderId="22" xfId="49" quotePrefix="1" applyFill="1" applyBorder="1">
      <alignment horizontal="left" vertical="center" indent="1"/>
    </xf>
    <xf numFmtId="3" fontId="12" fillId="28" borderId="22" xfId="50" applyNumberFormat="1" applyFill="1" applyBorder="1">
      <alignment horizontal="right" vertical="center"/>
    </xf>
    <xf numFmtId="0" fontId="12" fillId="0" borderId="23" xfId="49" quotePrefix="1" applyFill="1" applyBorder="1" applyAlignment="1">
      <alignment horizontal="center" vertical="center"/>
    </xf>
    <xf numFmtId="0" fontId="12" fillId="0" borderId="24" xfId="49" quotePrefix="1" applyFill="1" applyBorder="1">
      <alignment horizontal="left" vertical="center" indent="1"/>
    </xf>
    <xf numFmtId="3" fontId="12" fillId="0" borderId="24" xfId="50" applyNumberFormat="1" applyFill="1" applyBorder="1">
      <alignment horizontal="right" vertical="center"/>
    </xf>
    <xf numFmtId="3" fontId="12" fillId="0" borderId="25" xfId="50" applyNumberFormat="1" applyFill="1" applyBorder="1">
      <alignment horizontal="right" vertical="center"/>
    </xf>
    <xf numFmtId="0" fontId="12" fillId="0" borderId="26" xfId="49" quotePrefix="1" applyFill="1" applyBorder="1" applyAlignment="1">
      <alignment horizontal="center" vertical="center"/>
    </xf>
    <xf numFmtId="0" fontId="12" fillId="0" borderId="27" xfId="49" quotePrefix="1" applyFill="1" applyBorder="1">
      <alignment horizontal="left" vertical="center" indent="1"/>
    </xf>
    <xf numFmtId="3" fontId="12" fillId="0" borderId="27" xfId="50" applyNumberFormat="1" applyFill="1" applyBorder="1">
      <alignment horizontal="right" vertical="center"/>
    </xf>
    <xf numFmtId="3" fontId="12" fillId="0" borderId="28" xfId="50" applyNumberFormat="1" applyFill="1" applyBorder="1">
      <alignment horizontal="right" vertical="center"/>
    </xf>
  </cellXfs>
  <cellStyles count="51">
    <cellStyle name="Normal 2" xfId="3" xr:uid="{00000000-0005-0000-0000-000001000000}"/>
    <cellStyle name="Normalno" xfId="0" builtinId="0"/>
    <cellStyle name="SAPBEXaggData" xfId="5" xr:uid="{00000000-0005-0000-0000-000002000000}"/>
    <cellStyle name="SAPBEXaggData 2" xfId="45" xr:uid="{00000000-0005-0000-0000-000003000000}"/>
    <cellStyle name="SAPBEXaggDataEmph" xfId="9" xr:uid="{00000000-0005-0000-0000-000004000000}"/>
    <cellStyle name="SAPBEXaggItem" xfId="10" xr:uid="{00000000-0005-0000-0000-000005000000}"/>
    <cellStyle name="SAPBEXaggItem 2" xfId="44" xr:uid="{00000000-0005-0000-0000-000006000000}"/>
    <cellStyle name="SAPBEXaggItemX" xfId="11" xr:uid="{00000000-0005-0000-0000-000007000000}"/>
    <cellStyle name="SAPBEXchaText" xfId="1" xr:uid="{00000000-0005-0000-0000-000008000000}"/>
    <cellStyle name="SAPBEXchaText 2" xfId="41" xr:uid="{00000000-0005-0000-0000-000009000000}"/>
    <cellStyle name="SAPBEXexcBad7" xfId="12" xr:uid="{00000000-0005-0000-0000-00000A000000}"/>
    <cellStyle name="SAPBEXexcBad8" xfId="13" xr:uid="{00000000-0005-0000-0000-00000B000000}"/>
    <cellStyle name="SAPBEXexcBad9" xfId="14" xr:uid="{00000000-0005-0000-0000-00000C000000}"/>
    <cellStyle name="SAPBEXexcCritical4" xfId="15" xr:uid="{00000000-0005-0000-0000-00000D000000}"/>
    <cellStyle name="SAPBEXexcCritical5" xfId="16" xr:uid="{00000000-0005-0000-0000-00000E000000}"/>
    <cellStyle name="SAPBEXexcCritical6" xfId="17" xr:uid="{00000000-0005-0000-0000-00000F000000}"/>
    <cellStyle name="SAPBEXexcGood1" xfId="18" xr:uid="{00000000-0005-0000-0000-000010000000}"/>
    <cellStyle name="SAPBEXexcGood2" xfId="19" xr:uid="{00000000-0005-0000-0000-000011000000}"/>
    <cellStyle name="SAPBEXexcGood3" xfId="20" xr:uid="{00000000-0005-0000-0000-000012000000}"/>
    <cellStyle name="SAPBEXfilterDrill" xfId="21" xr:uid="{00000000-0005-0000-0000-000013000000}"/>
    <cellStyle name="SAPBEXfilterItem" xfId="22" xr:uid="{00000000-0005-0000-0000-000014000000}"/>
    <cellStyle name="SAPBEXfilterText" xfId="23" xr:uid="{00000000-0005-0000-0000-000015000000}"/>
    <cellStyle name="SAPBEXformats" xfId="24" xr:uid="{00000000-0005-0000-0000-000016000000}"/>
    <cellStyle name="SAPBEXformats 2" xfId="43" xr:uid="{00000000-0005-0000-0000-000017000000}"/>
    <cellStyle name="SAPBEXheaderItem" xfId="25" xr:uid="{00000000-0005-0000-0000-000018000000}"/>
    <cellStyle name="SAPBEXheaderText" xfId="26" xr:uid="{00000000-0005-0000-0000-000019000000}"/>
    <cellStyle name="SAPBEXHLevel0" xfId="27" xr:uid="{00000000-0005-0000-0000-00001A000000}"/>
    <cellStyle name="SAPBEXHLevel0 2" xfId="46" xr:uid="{00000000-0005-0000-0000-00001B000000}"/>
    <cellStyle name="SAPBEXHLevel0X" xfId="28" xr:uid="{00000000-0005-0000-0000-00001C000000}"/>
    <cellStyle name="SAPBEXHLevel1" xfId="4" xr:uid="{00000000-0005-0000-0000-00001D000000}"/>
    <cellStyle name="SAPBEXHLevel1 2" xfId="47" xr:uid="{00000000-0005-0000-0000-00001E000000}"/>
    <cellStyle name="SAPBEXHLevel1X" xfId="29" xr:uid="{00000000-0005-0000-0000-00001F000000}"/>
    <cellStyle name="SAPBEXHLevel2" xfId="6" xr:uid="{00000000-0005-0000-0000-000020000000}"/>
    <cellStyle name="SAPBEXHLevel2 2" xfId="48" xr:uid="{00000000-0005-0000-0000-000021000000}"/>
    <cellStyle name="SAPBEXHLevel2X" xfId="30" xr:uid="{00000000-0005-0000-0000-000022000000}"/>
    <cellStyle name="SAPBEXHLevel3" xfId="7" xr:uid="{00000000-0005-0000-0000-000023000000}"/>
    <cellStyle name="SAPBEXHLevel3 2" xfId="49" xr:uid="{00000000-0005-0000-0000-000024000000}"/>
    <cellStyle name="SAPBEXHLevel3X" xfId="31" xr:uid="{00000000-0005-0000-0000-000025000000}"/>
    <cellStyle name="SAPBEXinputData" xfId="32" xr:uid="{00000000-0005-0000-0000-000026000000}"/>
    <cellStyle name="SAPBEXresData" xfId="33" xr:uid="{00000000-0005-0000-0000-000027000000}"/>
    <cellStyle name="SAPBEXresDataEmph" xfId="34" xr:uid="{00000000-0005-0000-0000-000028000000}"/>
    <cellStyle name="SAPBEXresItem" xfId="35" xr:uid="{00000000-0005-0000-0000-000029000000}"/>
    <cellStyle name="SAPBEXresItemX" xfId="36" xr:uid="{00000000-0005-0000-0000-00002A000000}"/>
    <cellStyle name="SAPBEXstdData" xfId="8" xr:uid="{00000000-0005-0000-0000-00002B000000}"/>
    <cellStyle name="SAPBEXstdData 2" xfId="50" xr:uid="{00000000-0005-0000-0000-00002C000000}"/>
    <cellStyle name="SAPBEXstdDataEmph" xfId="37" xr:uid="{00000000-0005-0000-0000-00002D000000}"/>
    <cellStyle name="SAPBEXstdItem" xfId="2" xr:uid="{00000000-0005-0000-0000-00002E000000}"/>
    <cellStyle name="SAPBEXstdItem 2" xfId="42" xr:uid="{00000000-0005-0000-0000-00002F000000}"/>
    <cellStyle name="SAPBEXstdItemX" xfId="38" xr:uid="{00000000-0005-0000-0000-000030000000}"/>
    <cellStyle name="SAPBEXtitle" xfId="39" xr:uid="{00000000-0005-0000-0000-000031000000}"/>
    <cellStyle name="SAPBEXundefined" xfId="40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3"/>
  <sheetViews>
    <sheetView tabSelected="1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H36" sqref="H36"/>
    </sheetView>
  </sheetViews>
  <sheetFormatPr defaultRowHeight="15" x14ac:dyDescent="0.25"/>
  <cols>
    <col min="1" max="1" width="17.28515625" style="25" customWidth="1"/>
    <col min="2" max="2" width="51.42578125" style="1" customWidth="1"/>
    <col min="3" max="5" width="13.28515625" style="1" customWidth="1"/>
    <col min="6" max="16384" width="9.140625" style="1"/>
  </cols>
  <sheetData>
    <row r="1" spans="1:5" ht="15.75" thickBot="1" x14ac:dyDescent="0.3"/>
    <row r="2" spans="1:5" ht="64.5" thickBot="1" x14ac:dyDescent="0.3">
      <c r="A2" s="22" t="s">
        <v>50</v>
      </c>
      <c r="B2" s="23" t="s">
        <v>49</v>
      </c>
      <c r="C2" s="23" t="s">
        <v>51</v>
      </c>
      <c r="D2" s="23" t="s">
        <v>52</v>
      </c>
      <c r="E2" s="24" t="s">
        <v>53</v>
      </c>
    </row>
    <row r="3" spans="1:5" ht="15.75" thickBot="1" x14ac:dyDescent="0.3">
      <c r="A3" s="7"/>
      <c r="B3" s="8" t="s">
        <v>47</v>
      </c>
      <c r="C3" s="9">
        <f>SUM(C4:C12)</f>
        <v>1994098.01</v>
      </c>
      <c r="D3" s="9">
        <f t="shared" ref="D3:E3" si="0">SUM(D4:D12)</f>
        <v>2141585</v>
      </c>
      <c r="E3" s="9">
        <f>SUM(E4:E12)</f>
        <v>2226310</v>
      </c>
    </row>
    <row r="4" spans="1:5" x14ac:dyDescent="0.25">
      <c r="A4" s="26">
        <v>11</v>
      </c>
      <c r="B4" s="6" t="s">
        <v>0</v>
      </c>
      <c r="C4" s="2">
        <f>C15+C20+C36+C39</f>
        <v>1823040</v>
      </c>
      <c r="D4" s="2">
        <f>D15+D20+D36+D39</f>
        <v>1869161</v>
      </c>
      <c r="E4" s="2">
        <f>E15+E20+E36+E39+E33</f>
        <v>1912730</v>
      </c>
    </row>
    <row r="5" spans="1:5" x14ac:dyDescent="0.25">
      <c r="A5" s="27">
        <v>31</v>
      </c>
      <c r="B5" s="3" t="s">
        <v>14</v>
      </c>
      <c r="C5" s="4">
        <f>C49</f>
        <v>2579.0100000000002</v>
      </c>
      <c r="D5" s="4">
        <f>D49</f>
        <v>25039</v>
      </c>
      <c r="E5" s="4">
        <f>E49</f>
        <v>32148</v>
      </c>
    </row>
    <row r="6" spans="1:5" x14ac:dyDescent="0.25">
      <c r="A6" s="27">
        <v>43</v>
      </c>
      <c r="B6" s="3" t="s">
        <v>8</v>
      </c>
      <c r="C6" s="4">
        <f>C55</f>
        <v>121603</v>
      </c>
      <c r="D6" s="4">
        <f>D55</f>
        <v>187366</v>
      </c>
      <c r="E6" s="4">
        <f>E55</f>
        <v>197464</v>
      </c>
    </row>
    <row r="7" spans="1:5" x14ac:dyDescent="0.25">
      <c r="A7" s="27">
        <v>51</v>
      </c>
      <c r="B7" s="3" t="s">
        <v>9</v>
      </c>
      <c r="C7" s="4">
        <f>C44</f>
        <v>11558</v>
      </c>
      <c r="D7" s="4">
        <f>D44</f>
        <v>37930</v>
      </c>
      <c r="E7" s="4">
        <f>E44</f>
        <v>41219</v>
      </c>
    </row>
    <row r="8" spans="1:5" x14ac:dyDescent="0.25">
      <c r="A8" s="27">
        <v>52</v>
      </c>
      <c r="B8" s="3" t="s">
        <v>10</v>
      </c>
      <c r="C8" s="4">
        <f>C63</f>
        <v>35318</v>
      </c>
      <c r="D8" s="4">
        <f>D63</f>
        <v>21089</v>
      </c>
      <c r="E8" s="4">
        <f>E63</f>
        <v>29289</v>
      </c>
    </row>
    <row r="9" spans="1:5" x14ac:dyDescent="0.25">
      <c r="A9" s="27">
        <v>61</v>
      </c>
      <c r="B9" s="3" t="s">
        <v>11</v>
      </c>
      <c r="C9" s="4">
        <f>C73</f>
        <v>0</v>
      </c>
      <c r="D9" s="4">
        <f>D73</f>
        <v>1000</v>
      </c>
      <c r="E9" s="4">
        <f>E73</f>
        <v>1000</v>
      </c>
    </row>
    <row r="10" spans="1:5" x14ac:dyDescent="0.25">
      <c r="A10" s="27">
        <v>581</v>
      </c>
      <c r="B10" s="3" t="s">
        <v>16</v>
      </c>
      <c r="C10" s="4">
        <f>C29</f>
        <v>0</v>
      </c>
      <c r="D10" s="4">
        <f t="shared" ref="D10:E10" si="1">D29</f>
        <v>0</v>
      </c>
      <c r="E10" s="4">
        <f>E29</f>
        <v>12460</v>
      </c>
    </row>
    <row r="11" spans="1:5" x14ac:dyDescent="0.25">
      <c r="A11" s="27">
        <v>5761</v>
      </c>
      <c r="B11" s="3" t="s">
        <v>18</v>
      </c>
      <c r="C11" s="4"/>
      <c r="D11" s="4"/>
      <c r="E11" s="4"/>
    </row>
    <row r="12" spans="1:5" ht="15.75" thickBot="1" x14ac:dyDescent="0.3">
      <c r="A12" s="28">
        <v>563</v>
      </c>
      <c r="B12" s="10" t="s">
        <v>17</v>
      </c>
      <c r="C12" s="11"/>
      <c r="D12" s="11"/>
      <c r="E12" s="11"/>
    </row>
    <row r="13" spans="1:5" ht="15.75" thickBot="1" x14ac:dyDescent="0.3">
      <c r="A13" s="29"/>
      <c r="B13" s="8" t="s">
        <v>48</v>
      </c>
      <c r="C13" s="9">
        <f t="shared" ref="C13:D13" si="2">C14+C19+C35+C38+C43+C48+C32</f>
        <v>1994098.01</v>
      </c>
      <c r="D13" s="9">
        <f t="shared" si="2"/>
        <v>2141585</v>
      </c>
      <c r="E13" s="9">
        <f>E14+E19+E35+E38+E43+E48+E32</f>
        <v>2226310</v>
      </c>
    </row>
    <row r="14" spans="1:5" ht="15.75" thickBot="1" x14ac:dyDescent="0.3">
      <c r="A14" s="16" t="s">
        <v>1</v>
      </c>
      <c r="B14" s="14" t="s">
        <v>2</v>
      </c>
      <c r="C14" s="15">
        <f>C15</f>
        <v>1619685</v>
      </c>
      <c r="D14" s="15">
        <f t="shared" ref="D14:E14" si="3">D15</f>
        <v>1712749</v>
      </c>
      <c r="E14" s="15">
        <f t="shared" si="3"/>
        <v>1732865</v>
      </c>
    </row>
    <row r="15" spans="1:5" ht="15.75" thickBot="1" x14ac:dyDescent="0.3">
      <c r="A15" s="17" t="s">
        <v>27</v>
      </c>
      <c r="B15" s="12" t="s">
        <v>0</v>
      </c>
      <c r="C15" s="13">
        <f>SUM(C16:C18)</f>
        <v>1619685</v>
      </c>
      <c r="D15" s="13">
        <f t="shared" ref="D15:E15" si="4">SUM(D16:D18)</f>
        <v>1712749</v>
      </c>
      <c r="E15" s="13">
        <f t="shared" si="4"/>
        <v>1732865</v>
      </c>
    </row>
    <row r="16" spans="1:5" x14ac:dyDescent="0.25">
      <c r="A16" s="30" t="s">
        <v>13</v>
      </c>
      <c r="B16" s="6" t="s">
        <v>29</v>
      </c>
      <c r="C16" s="2">
        <v>1584058</v>
      </c>
      <c r="D16" s="2">
        <v>1668427</v>
      </c>
      <c r="E16" s="2">
        <v>1689893</v>
      </c>
    </row>
    <row r="17" spans="1:5" x14ac:dyDescent="0.25">
      <c r="A17" s="31" t="s">
        <v>19</v>
      </c>
      <c r="B17" s="3" t="s">
        <v>28</v>
      </c>
      <c r="C17" s="4">
        <v>35627</v>
      </c>
      <c r="D17" s="4">
        <v>44322</v>
      </c>
      <c r="E17" s="4">
        <v>42972</v>
      </c>
    </row>
    <row r="18" spans="1:5" ht="15.75" thickBot="1" x14ac:dyDescent="0.3">
      <c r="A18" s="32" t="s">
        <v>24</v>
      </c>
      <c r="B18" s="10" t="s">
        <v>35</v>
      </c>
      <c r="C18" s="11">
        <v>0</v>
      </c>
      <c r="D18" s="11">
        <v>0</v>
      </c>
      <c r="E18" s="11">
        <v>0</v>
      </c>
    </row>
    <row r="19" spans="1:5" ht="15.75" thickBot="1" x14ac:dyDescent="0.3">
      <c r="A19" s="16" t="s">
        <v>5</v>
      </c>
      <c r="B19" s="14" t="s">
        <v>6</v>
      </c>
      <c r="C19" s="15">
        <f>C20+C29</f>
        <v>191125</v>
      </c>
      <c r="D19" s="15">
        <f t="shared" ref="D19:E19" si="5">D20+D29</f>
        <v>134672</v>
      </c>
      <c r="E19" s="15">
        <f t="shared" si="5"/>
        <v>179124</v>
      </c>
    </row>
    <row r="20" spans="1:5" ht="15.75" thickBot="1" x14ac:dyDescent="0.3">
      <c r="A20" s="17" t="s">
        <v>27</v>
      </c>
      <c r="B20" s="12" t="s">
        <v>0</v>
      </c>
      <c r="C20" s="13">
        <f>SUM(C21:C28)</f>
        <v>191125</v>
      </c>
      <c r="D20" s="13">
        <f t="shared" ref="D20" si="6">SUM(D21:D28)</f>
        <v>134672</v>
      </c>
      <c r="E20" s="13">
        <f>SUM(E21:E28)</f>
        <v>166664</v>
      </c>
    </row>
    <row r="21" spans="1:5" x14ac:dyDescent="0.25">
      <c r="A21" s="30" t="s">
        <v>13</v>
      </c>
      <c r="B21" s="6" t="s">
        <v>29</v>
      </c>
      <c r="C21" s="2"/>
      <c r="D21" s="2">
        <v>0</v>
      </c>
      <c r="E21" s="2"/>
    </row>
    <row r="22" spans="1:5" x14ac:dyDescent="0.25">
      <c r="A22" s="31" t="s">
        <v>19</v>
      </c>
      <c r="B22" s="3" t="s">
        <v>28</v>
      </c>
      <c r="C22" s="4">
        <v>171597</v>
      </c>
      <c r="D22" s="4">
        <v>126872</v>
      </c>
      <c r="E22" s="4">
        <v>155664</v>
      </c>
    </row>
    <row r="23" spans="1:5" x14ac:dyDescent="0.25">
      <c r="A23" s="31" t="s">
        <v>20</v>
      </c>
      <c r="B23" s="3" t="s">
        <v>30</v>
      </c>
      <c r="C23" s="4">
        <v>1254</v>
      </c>
      <c r="D23" s="4">
        <v>1050</v>
      </c>
      <c r="E23" s="4">
        <v>1250</v>
      </c>
    </row>
    <row r="24" spans="1:5" x14ac:dyDescent="0.25">
      <c r="A24" s="31" t="s">
        <v>21</v>
      </c>
      <c r="B24" s="3" t="s">
        <v>31</v>
      </c>
      <c r="C24" s="4">
        <v>9667</v>
      </c>
      <c r="D24" s="4">
        <v>3000</v>
      </c>
      <c r="E24" s="4">
        <v>4000</v>
      </c>
    </row>
    <row r="25" spans="1:5" x14ac:dyDescent="0.25">
      <c r="A25" s="31" t="s">
        <v>24</v>
      </c>
      <c r="B25" s="3" t="s">
        <v>35</v>
      </c>
      <c r="C25" s="4">
        <v>0</v>
      </c>
      <c r="D25" s="4">
        <v>0</v>
      </c>
      <c r="E25" s="4"/>
    </row>
    <row r="26" spans="1:5" x14ac:dyDescent="0.25">
      <c r="A26" s="31" t="s">
        <v>22</v>
      </c>
      <c r="B26" s="3" t="s">
        <v>37</v>
      </c>
      <c r="C26" s="4">
        <v>0</v>
      </c>
      <c r="D26" s="4">
        <v>0</v>
      </c>
      <c r="E26" s="4">
        <v>0</v>
      </c>
    </row>
    <row r="27" spans="1:5" x14ac:dyDescent="0.25">
      <c r="A27" s="31" t="s">
        <v>23</v>
      </c>
      <c r="B27" s="3" t="s">
        <v>32</v>
      </c>
      <c r="C27" s="4">
        <v>8607</v>
      </c>
      <c r="D27" s="4">
        <v>3750</v>
      </c>
      <c r="E27" s="4">
        <v>5750</v>
      </c>
    </row>
    <row r="28" spans="1:5" ht="15.75" thickBot="1" x14ac:dyDescent="0.3">
      <c r="A28" s="32" t="s">
        <v>25</v>
      </c>
      <c r="B28" s="10" t="s">
        <v>33</v>
      </c>
      <c r="C28" s="11">
        <v>0</v>
      </c>
      <c r="D28" s="11">
        <v>0</v>
      </c>
      <c r="E28" s="11">
        <v>0</v>
      </c>
    </row>
    <row r="29" spans="1:5" ht="15.75" thickBot="1" x14ac:dyDescent="0.3">
      <c r="A29" s="35">
        <v>581</v>
      </c>
      <c r="B29" s="36" t="s">
        <v>54</v>
      </c>
      <c r="C29" s="37">
        <f>SUM(C30:C31)</f>
        <v>0</v>
      </c>
      <c r="D29" s="37">
        <f t="shared" ref="D29:E29" si="7">SUM(D30:D31)</f>
        <v>0</v>
      </c>
      <c r="E29" s="37">
        <f t="shared" si="7"/>
        <v>12460</v>
      </c>
    </row>
    <row r="30" spans="1:5" x14ac:dyDescent="0.25">
      <c r="A30" s="41">
        <v>32</v>
      </c>
      <c r="B30" s="42" t="s">
        <v>28</v>
      </c>
      <c r="C30" s="43">
        <v>0</v>
      </c>
      <c r="D30" s="43">
        <v>0</v>
      </c>
      <c r="E30" s="44">
        <v>8245</v>
      </c>
    </row>
    <row r="31" spans="1:5" ht="15.75" thickBot="1" x14ac:dyDescent="0.3">
      <c r="A31" s="45">
        <v>42</v>
      </c>
      <c r="B31" s="46" t="s">
        <v>46</v>
      </c>
      <c r="C31" s="47">
        <v>0</v>
      </c>
      <c r="D31" s="47">
        <v>0</v>
      </c>
      <c r="E31" s="48">
        <v>4215</v>
      </c>
    </row>
    <row r="32" spans="1:5" ht="15.75" thickBot="1" x14ac:dyDescent="0.3">
      <c r="A32" s="38" t="s">
        <v>55</v>
      </c>
      <c r="B32" s="39" t="s">
        <v>56</v>
      </c>
      <c r="C32" s="40">
        <f t="shared" ref="C32:D33" si="8">SUM(C33)</f>
        <v>0</v>
      </c>
      <c r="D32" s="40">
        <f t="shared" si="8"/>
        <v>0</v>
      </c>
      <c r="E32" s="40">
        <f>SUM(E33)</f>
        <v>120</v>
      </c>
    </row>
    <row r="33" spans="1:11" ht="15.75" thickBot="1" x14ac:dyDescent="0.3">
      <c r="A33" s="17" t="s">
        <v>27</v>
      </c>
      <c r="B33" s="12" t="s">
        <v>0</v>
      </c>
      <c r="C33" s="13">
        <f t="shared" si="8"/>
        <v>0</v>
      </c>
      <c r="D33" s="13">
        <f t="shared" si="8"/>
        <v>0</v>
      </c>
      <c r="E33" s="13">
        <f>SUM(E34)</f>
        <v>120</v>
      </c>
    </row>
    <row r="34" spans="1:11" ht="15.75" thickBot="1" x14ac:dyDescent="0.3">
      <c r="A34" s="33">
        <v>37</v>
      </c>
      <c r="B34" s="18" t="s">
        <v>31</v>
      </c>
      <c r="C34" s="19">
        <v>0</v>
      </c>
      <c r="D34" s="19">
        <v>0</v>
      </c>
      <c r="E34" s="19">
        <v>120</v>
      </c>
    </row>
    <row r="35" spans="1:11" ht="15.75" thickBot="1" x14ac:dyDescent="0.3">
      <c r="A35" s="16" t="s">
        <v>3</v>
      </c>
      <c r="B35" s="14" t="s">
        <v>39</v>
      </c>
      <c r="C35" s="15">
        <f>SUM(C37)</f>
        <v>12230</v>
      </c>
      <c r="D35" s="15">
        <f t="shared" ref="D35:E35" si="9">SUM(D37)</f>
        <v>21740</v>
      </c>
      <c r="E35" s="15">
        <f t="shared" si="9"/>
        <v>13081</v>
      </c>
    </row>
    <row r="36" spans="1:11" ht="15.75" thickBot="1" x14ac:dyDescent="0.3">
      <c r="A36" s="17" t="s">
        <v>27</v>
      </c>
      <c r="B36" s="12" t="s">
        <v>0</v>
      </c>
      <c r="C36" s="13">
        <f>C37</f>
        <v>12230</v>
      </c>
      <c r="D36" s="13">
        <f t="shared" ref="D36:E36" si="10">D37</f>
        <v>21740</v>
      </c>
      <c r="E36" s="13">
        <f t="shared" si="10"/>
        <v>13081</v>
      </c>
    </row>
    <row r="37" spans="1:11" ht="15.75" thickBot="1" x14ac:dyDescent="0.3">
      <c r="A37" s="33" t="s">
        <v>19</v>
      </c>
      <c r="B37" s="18" t="s">
        <v>28</v>
      </c>
      <c r="C37" s="19">
        <v>12230</v>
      </c>
      <c r="D37" s="19">
        <v>21740</v>
      </c>
      <c r="E37" s="19">
        <v>13081</v>
      </c>
    </row>
    <row r="38" spans="1:11" ht="15.75" thickBot="1" x14ac:dyDescent="0.3">
      <c r="A38" s="16" t="s">
        <v>44</v>
      </c>
      <c r="B38" s="14" t="s">
        <v>4</v>
      </c>
      <c r="C38" s="15">
        <f>SUM(C40:C42)</f>
        <v>0</v>
      </c>
      <c r="D38" s="15">
        <f t="shared" ref="D38:E38" si="11">SUM(D40:D42)</f>
        <v>0</v>
      </c>
      <c r="E38" s="15">
        <f t="shared" si="11"/>
        <v>0</v>
      </c>
    </row>
    <row r="39" spans="1:11" ht="15.75" thickBot="1" x14ac:dyDescent="0.3">
      <c r="A39" s="17" t="s">
        <v>27</v>
      </c>
      <c r="B39" s="12" t="s">
        <v>0</v>
      </c>
      <c r="C39" s="13">
        <f>SUM(C40:C42)</f>
        <v>0</v>
      </c>
      <c r="D39" s="13">
        <f t="shared" ref="D39:E39" si="12">SUM(D40:D42)</f>
        <v>0</v>
      </c>
      <c r="E39" s="13">
        <f t="shared" si="12"/>
        <v>0</v>
      </c>
    </row>
    <row r="40" spans="1:11" x14ac:dyDescent="0.25">
      <c r="A40" s="30">
        <v>31</v>
      </c>
      <c r="B40" s="6" t="s">
        <v>41</v>
      </c>
      <c r="C40" s="2">
        <v>0</v>
      </c>
      <c r="D40" s="2">
        <v>0</v>
      </c>
      <c r="E40" s="2">
        <v>0</v>
      </c>
    </row>
    <row r="41" spans="1:11" x14ac:dyDescent="0.25">
      <c r="A41" s="31">
        <v>32</v>
      </c>
      <c r="B41" s="3" t="s">
        <v>42</v>
      </c>
      <c r="C41" s="4">
        <v>0</v>
      </c>
      <c r="D41" s="4">
        <v>0</v>
      </c>
      <c r="E41" s="4">
        <v>0</v>
      </c>
    </row>
    <row r="42" spans="1:11" ht="15.75" thickBot="1" x14ac:dyDescent="0.3">
      <c r="A42" s="32">
        <v>34</v>
      </c>
      <c r="B42" s="10" t="s">
        <v>43</v>
      </c>
      <c r="C42" s="11">
        <v>0</v>
      </c>
      <c r="D42" s="11">
        <v>0</v>
      </c>
      <c r="E42" s="11">
        <v>0</v>
      </c>
    </row>
    <row r="43" spans="1:11" ht="15.75" thickBot="1" x14ac:dyDescent="0.3">
      <c r="A43" s="16" t="s">
        <v>45</v>
      </c>
      <c r="B43" s="14" t="s">
        <v>12</v>
      </c>
      <c r="C43" s="15">
        <f>SUM(C44)</f>
        <v>11558</v>
      </c>
      <c r="D43" s="15">
        <f t="shared" ref="D43:E43" si="13">SUM(D44)</f>
        <v>37930</v>
      </c>
      <c r="E43" s="15">
        <f t="shared" si="13"/>
        <v>41219</v>
      </c>
    </row>
    <row r="44" spans="1:11" ht="15.75" thickBot="1" x14ac:dyDescent="0.3">
      <c r="A44" s="17">
        <v>51</v>
      </c>
      <c r="B44" s="12" t="s">
        <v>9</v>
      </c>
      <c r="C44" s="13">
        <f>SUM(C45:C47)</f>
        <v>11558</v>
      </c>
      <c r="D44" s="13">
        <f t="shared" ref="D44:E44" si="14">SUM(D45:D47)</f>
        <v>37930</v>
      </c>
      <c r="E44" s="13">
        <f t="shared" si="14"/>
        <v>41219</v>
      </c>
    </row>
    <row r="45" spans="1:11" x14ac:dyDescent="0.25">
      <c r="A45" s="30">
        <v>31</v>
      </c>
      <c r="B45" s="6" t="s">
        <v>29</v>
      </c>
      <c r="C45" s="2">
        <v>0</v>
      </c>
      <c r="D45" s="2">
        <v>2000</v>
      </c>
      <c r="E45" s="2">
        <v>2330</v>
      </c>
    </row>
    <row r="46" spans="1:11" x14ac:dyDescent="0.25">
      <c r="A46" s="31">
        <v>32</v>
      </c>
      <c r="B46" s="3" t="s">
        <v>28</v>
      </c>
      <c r="C46" s="4">
        <v>11558</v>
      </c>
      <c r="D46" s="4">
        <v>35930</v>
      </c>
      <c r="E46" s="4">
        <v>38889</v>
      </c>
    </row>
    <row r="47" spans="1:11" ht="15.75" thickBot="1" x14ac:dyDescent="0.3">
      <c r="A47" s="32">
        <v>42</v>
      </c>
      <c r="B47" s="10" t="s">
        <v>32</v>
      </c>
      <c r="C47" s="11">
        <v>0</v>
      </c>
      <c r="D47" s="11">
        <v>0</v>
      </c>
      <c r="E47" s="11">
        <v>0</v>
      </c>
    </row>
    <row r="48" spans="1:11" ht="15.75" thickBot="1" x14ac:dyDescent="0.3">
      <c r="A48" s="16" t="s">
        <v>40</v>
      </c>
      <c r="B48" s="14" t="s">
        <v>15</v>
      </c>
      <c r="C48" s="15">
        <f>C49+C55+C63+C73</f>
        <v>159500.01</v>
      </c>
      <c r="D48" s="15">
        <f t="shared" ref="D48:E48" si="15">D49+D55+D63+D73</f>
        <v>234494</v>
      </c>
      <c r="E48" s="15">
        <f t="shared" si="15"/>
        <v>259901</v>
      </c>
      <c r="K48" s="5"/>
    </row>
    <row r="49" spans="1:5" ht="15.75" thickBot="1" x14ac:dyDescent="0.3">
      <c r="A49" s="17" t="s">
        <v>13</v>
      </c>
      <c r="B49" s="12" t="s">
        <v>14</v>
      </c>
      <c r="C49" s="13">
        <f>SUM(C50:C54)</f>
        <v>2579.0100000000002</v>
      </c>
      <c r="D49" s="13">
        <f t="shared" ref="D49:E49" si="16">SUM(D50:D54)</f>
        <v>25039</v>
      </c>
      <c r="E49" s="13">
        <f t="shared" si="16"/>
        <v>32148</v>
      </c>
    </row>
    <row r="50" spans="1:5" x14ac:dyDescent="0.25">
      <c r="A50" s="30" t="s">
        <v>13</v>
      </c>
      <c r="B50" s="6" t="s">
        <v>29</v>
      </c>
      <c r="C50" s="2">
        <v>1387</v>
      </c>
      <c r="D50" s="2">
        <v>8988</v>
      </c>
      <c r="E50" s="2">
        <v>8988</v>
      </c>
    </row>
    <row r="51" spans="1:5" x14ac:dyDescent="0.25">
      <c r="A51" s="31" t="s">
        <v>19</v>
      </c>
      <c r="B51" s="3" t="s">
        <v>28</v>
      </c>
      <c r="C51" s="4">
        <v>109</v>
      </c>
      <c r="D51" s="4">
        <v>10361</v>
      </c>
      <c r="E51" s="4">
        <v>15520</v>
      </c>
    </row>
    <row r="52" spans="1:5" x14ac:dyDescent="0.25">
      <c r="A52" s="31" t="s">
        <v>20</v>
      </c>
      <c r="B52" s="3" t="s">
        <v>30</v>
      </c>
      <c r="C52" s="4">
        <v>0.01</v>
      </c>
      <c r="D52" s="4">
        <v>0</v>
      </c>
      <c r="E52" s="4">
        <v>0</v>
      </c>
    </row>
    <row r="53" spans="1:5" x14ac:dyDescent="0.25">
      <c r="A53" s="31">
        <v>36</v>
      </c>
      <c r="B53" s="3" t="s">
        <v>34</v>
      </c>
      <c r="C53" s="4">
        <v>142</v>
      </c>
      <c r="D53" s="4">
        <v>890</v>
      </c>
      <c r="E53" s="4">
        <v>890</v>
      </c>
    </row>
    <row r="54" spans="1:5" ht="15.75" thickBot="1" x14ac:dyDescent="0.3">
      <c r="A54" s="32">
        <v>42</v>
      </c>
      <c r="B54" s="10" t="s">
        <v>46</v>
      </c>
      <c r="C54" s="11">
        <v>941</v>
      </c>
      <c r="D54" s="11">
        <v>4800</v>
      </c>
      <c r="E54" s="11">
        <v>6750</v>
      </c>
    </row>
    <row r="55" spans="1:5" ht="15.75" thickBot="1" x14ac:dyDescent="0.3">
      <c r="A55" s="17" t="s">
        <v>7</v>
      </c>
      <c r="B55" s="12" t="s">
        <v>8</v>
      </c>
      <c r="C55" s="13">
        <f>SUM(C56:C62)</f>
        <v>121603</v>
      </c>
      <c r="D55" s="13">
        <f t="shared" ref="D55" si="17">SUM(D56:D62)</f>
        <v>187366</v>
      </c>
      <c r="E55" s="13">
        <f>SUM(E56:E62)</f>
        <v>197464</v>
      </c>
    </row>
    <row r="56" spans="1:5" x14ac:dyDescent="0.25">
      <c r="A56" s="30" t="s">
        <v>13</v>
      </c>
      <c r="B56" s="6" t="s">
        <v>29</v>
      </c>
      <c r="C56" s="2">
        <v>76670</v>
      </c>
      <c r="D56" s="2">
        <v>112429</v>
      </c>
      <c r="E56" s="2">
        <v>97312</v>
      </c>
    </row>
    <row r="57" spans="1:5" x14ac:dyDescent="0.25">
      <c r="A57" s="31" t="s">
        <v>19</v>
      </c>
      <c r="B57" s="3" t="s">
        <v>28</v>
      </c>
      <c r="C57" s="4">
        <v>35861</v>
      </c>
      <c r="D57" s="4">
        <v>57790</v>
      </c>
      <c r="E57" s="4">
        <v>79636</v>
      </c>
    </row>
    <row r="58" spans="1:5" x14ac:dyDescent="0.25">
      <c r="A58" s="31" t="s">
        <v>20</v>
      </c>
      <c r="B58" s="3" t="s">
        <v>30</v>
      </c>
      <c r="C58" s="4">
        <v>46</v>
      </c>
      <c r="D58" s="4">
        <v>160</v>
      </c>
      <c r="E58" s="4">
        <v>310</v>
      </c>
    </row>
    <row r="59" spans="1:5" x14ac:dyDescent="0.25">
      <c r="A59" s="31">
        <v>36</v>
      </c>
      <c r="B59" s="3" t="s">
        <v>34</v>
      </c>
      <c r="C59" s="4">
        <v>6423</v>
      </c>
      <c r="D59" s="4">
        <v>6040</v>
      </c>
      <c r="E59" s="4">
        <v>6140</v>
      </c>
    </row>
    <row r="60" spans="1:5" x14ac:dyDescent="0.25">
      <c r="A60" s="31" t="s">
        <v>21</v>
      </c>
      <c r="B60" s="3" t="s">
        <v>31</v>
      </c>
      <c r="C60" s="4">
        <v>0</v>
      </c>
      <c r="D60" s="4">
        <v>0</v>
      </c>
      <c r="E60" s="4">
        <v>0</v>
      </c>
    </row>
    <row r="61" spans="1:5" x14ac:dyDescent="0.25">
      <c r="A61" s="32">
        <v>38</v>
      </c>
      <c r="B61" s="10" t="s">
        <v>35</v>
      </c>
      <c r="C61" s="11">
        <v>0</v>
      </c>
      <c r="D61" s="11">
        <v>750</v>
      </c>
      <c r="E61" s="11">
        <v>750</v>
      </c>
    </row>
    <row r="62" spans="1:5" ht="15.75" thickBot="1" x14ac:dyDescent="0.3">
      <c r="A62" s="32" t="s">
        <v>23</v>
      </c>
      <c r="B62" s="10" t="s">
        <v>32</v>
      </c>
      <c r="C62" s="11">
        <v>2603</v>
      </c>
      <c r="D62" s="11">
        <v>10197</v>
      </c>
      <c r="E62" s="11">
        <v>13316</v>
      </c>
    </row>
    <row r="63" spans="1:5" ht="15.75" thickBot="1" x14ac:dyDescent="0.3">
      <c r="A63" s="17" t="s">
        <v>36</v>
      </c>
      <c r="B63" s="12" t="s">
        <v>10</v>
      </c>
      <c r="C63" s="13">
        <f>SUM(C64:C72)</f>
        <v>35318</v>
      </c>
      <c r="D63" s="13">
        <f t="shared" ref="D63:E63" si="18">SUM(D64:D72)</f>
        <v>21089</v>
      </c>
      <c r="E63" s="13">
        <f t="shared" si="18"/>
        <v>29289</v>
      </c>
    </row>
    <row r="64" spans="1:5" x14ac:dyDescent="0.25">
      <c r="A64" s="30" t="s">
        <v>13</v>
      </c>
      <c r="B64" s="6" t="s">
        <v>29</v>
      </c>
      <c r="C64" s="2">
        <v>2868</v>
      </c>
      <c r="D64" s="2">
        <v>0</v>
      </c>
      <c r="E64" s="2">
        <v>0</v>
      </c>
    </row>
    <row r="65" spans="1:5" x14ac:dyDescent="0.25">
      <c r="A65" s="31" t="s">
        <v>19</v>
      </c>
      <c r="B65" s="3" t="s">
        <v>28</v>
      </c>
      <c r="C65" s="4">
        <v>27205</v>
      </c>
      <c r="D65" s="4">
        <v>18789</v>
      </c>
      <c r="E65" s="4">
        <v>26989</v>
      </c>
    </row>
    <row r="66" spans="1:5" x14ac:dyDescent="0.25">
      <c r="A66" s="31" t="s">
        <v>20</v>
      </c>
      <c r="B66" s="3" t="s">
        <v>30</v>
      </c>
      <c r="C66" s="4">
        <v>0</v>
      </c>
      <c r="D66" s="4">
        <v>0</v>
      </c>
      <c r="E66" s="4">
        <v>0</v>
      </c>
    </row>
    <row r="67" spans="1:5" x14ac:dyDescent="0.25">
      <c r="A67" s="31" t="s">
        <v>26</v>
      </c>
      <c r="B67" s="3" t="s">
        <v>34</v>
      </c>
      <c r="C67" s="4">
        <v>0</v>
      </c>
      <c r="D67" s="4">
        <v>0</v>
      </c>
      <c r="E67" s="4">
        <v>0</v>
      </c>
    </row>
    <row r="68" spans="1:5" x14ac:dyDescent="0.25">
      <c r="A68" s="31" t="s">
        <v>21</v>
      </c>
      <c r="B68" s="3" t="s">
        <v>31</v>
      </c>
      <c r="C68" s="4">
        <v>0</v>
      </c>
      <c r="D68" s="4">
        <v>0</v>
      </c>
      <c r="E68" s="4">
        <v>0</v>
      </c>
    </row>
    <row r="69" spans="1:5" x14ac:dyDescent="0.25">
      <c r="A69" s="31" t="s">
        <v>24</v>
      </c>
      <c r="B69" s="3" t="s">
        <v>35</v>
      </c>
      <c r="C69" s="4">
        <v>0</v>
      </c>
      <c r="D69" s="4">
        <v>0</v>
      </c>
      <c r="E69" s="4">
        <v>0</v>
      </c>
    </row>
    <row r="70" spans="1:5" x14ac:dyDescent="0.25">
      <c r="A70" s="31" t="s">
        <v>22</v>
      </c>
      <c r="B70" s="3" t="s">
        <v>37</v>
      </c>
      <c r="C70" s="4">
        <v>0</v>
      </c>
      <c r="D70" s="4">
        <v>0</v>
      </c>
      <c r="E70" s="4">
        <v>0</v>
      </c>
    </row>
    <row r="71" spans="1:5" x14ac:dyDescent="0.25">
      <c r="A71" s="31" t="s">
        <v>23</v>
      </c>
      <c r="B71" s="3" t="s">
        <v>32</v>
      </c>
      <c r="C71" s="4">
        <v>5245</v>
      </c>
      <c r="D71" s="4">
        <v>2300</v>
      </c>
      <c r="E71" s="4">
        <v>2300</v>
      </c>
    </row>
    <row r="72" spans="1:5" ht="15.75" thickBot="1" x14ac:dyDescent="0.3">
      <c r="A72" s="32" t="s">
        <v>25</v>
      </c>
      <c r="B72" s="10" t="s">
        <v>33</v>
      </c>
      <c r="C72" s="11">
        <v>0</v>
      </c>
      <c r="D72" s="11">
        <v>0</v>
      </c>
      <c r="E72" s="11">
        <v>0</v>
      </c>
    </row>
    <row r="73" spans="1:5" ht="15.75" thickBot="1" x14ac:dyDescent="0.3">
      <c r="A73" s="17" t="s">
        <v>38</v>
      </c>
      <c r="B73" s="12" t="s">
        <v>11</v>
      </c>
      <c r="C73" s="13">
        <f>SUM(C74:C79)</f>
        <v>0</v>
      </c>
      <c r="D73" s="13">
        <f t="shared" ref="D73:E73" si="19">SUM(D74:D79)</f>
        <v>1000</v>
      </c>
      <c r="E73" s="13">
        <f t="shared" si="19"/>
        <v>1000</v>
      </c>
    </row>
    <row r="74" spans="1:5" x14ac:dyDescent="0.25">
      <c r="A74" s="30" t="s">
        <v>13</v>
      </c>
      <c r="B74" s="6" t="s">
        <v>29</v>
      </c>
      <c r="C74" s="2">
        <v>0</v>
      </c>
      <c r="D74" s="2">
        <v>0</v>
      </c>
      <c r="E74" s="2">
        <v>0</v>
      </c>
    </row>
    <row r="75" spans="1:5" x14ac:dyDescent="0.25">
      <c r="A75" s="31" t="s">
        <v>19</v>
      </c>
      <c r="B75" s="3" t="s">
        <v>28</v>
      </c>
      <c r="C75" s="4">
        <v>0</v>
      </c>
      <c r="D75" s="4">
        <v>0</v>
      </c>
      <c r="E75" s="4">
        <v>0</v>
      </c>
    </row>
    <row r="76" spans="1:5" x14ac:dyDescent="0.25">
      <c r="A76" s="31" t="s">
        <v>20</v>
      </c>
      <c r="B76" s="3" t="s">
        <v>30</v>
      </c>
      <c r="C76" s="4">
        <v>0</v>
      </c>
      <c r="D76" s="4">
        <v>0</v>
      </c>
      <c r="E76" s="4">
        <v>0</v>
      </c>
    </row>
    <row r="77" spans="1:5" x14ac:dyDescent="0.25">
      <c r="A77" s="31" t="s">
        <v>22</v>
      </c>
      <c r="B77" s="3" t="s">
        <v>37</v>
      </c>
      <c r="C77" s="4">
        <v>0</v>
      </c>
      <c r="D77" s="4">
        <v>0</v>
      </c>
      <c r="E77" s="4">
        <v>0</v>
      </c>
    </row>
    <row r="78" spans="1:5" x14ac:dyDescent="0.25">
      <c r="A78" s="31" t="s">
        <v>23</v>
      </c>
      <c r="B78" s="3" t="s">
        <v>32</v>
      </c>
      <c r="C78" s="4">
        <v>0</v>
      </c>
      <c r="D78" s="4">
        <v>1000</v>
      </c>
      <c r="E78" s="4">
        <v>1000</v>
      </c>
    </row>
    <row r="79" spans="1:5" ht="15.75" thickBot="1" x14ac:dyDescent="0.3">
      <c r="A79" s="34" t="s">
        <v>25</v>
      </c>
      <c r="B79" s="20" t="s">
        <v>33</v>
      </c>
      <c r="C79" s="21">
        <v>0</v>
      </c>
      <c r="D79" s="21">
        <v>0</v>
      </c>
      <c r="E79" s="21">
        <v>0</v>
      </c>
    </row>
    <row r="83" spans="3:3" x14ac:dyDescent="0.25">
      <c r="C83" s="5"/>
    </row>
  </sheetData>
  <pageMargins left="0.31496062992125984" right="0.31496062992125984" top="0.74803149606299213" bottom="0.74803149606299213" header="0.31496062992125984" footer="0.31496062992125984"/>
  <pageSetup paperSize="9" scale="72" orientation="portrait" r:id="rId1"/>
  <rowBreaks count="1" manualBreakCount="1">
    <brk id="4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3CF1CC19DF524CA42A994CB1BA0998" ma:contentTypeVersion="11" ma:contentTypeDescription="Create a new document." ma:contentTypeScope="" ma:versionID="4e0520be179d153c5660497a2ad9f0de">
  <xsd:schema xmlns:xsd="http://www.w3.org/2001/XMLSchema" xmlns:xs="http://www.w3.org/2001/XMLSchema" xmlns:p="http://schemas.microsoft.com/office/2006/metadata/properties" xmlns:ns3="85b01fc2-e437-4c9d-ba8e-ba5cf7a582fb" targetNamespace="http://schemas.microsoft.com/office/2006/metadata/properties" ma:root="true" ma:fieldsID="3b716ef09276ff5dfa2f426bb8ac5cb8" ns3:_="">
    <xsd:import namespace="85b01fc2-e437-4c9d-ba8e-ba5cf7a582f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LengthInSecond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b01fc2-e437-4c9d-ba8e-ba5cf7a582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4E331B-8FD5-4032-A188-141568E224A4}">
  <ds:schemaRefs>
    <ds:schemaRef ds:uri="http://www.w3.org/XML/1998/namespace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purl.org/dc/terms/"/>
    <ds:schemaRef ds:uri="85b01fc2-e437-4c9d-ba8e-ba5cf7a582fb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34C99CB6-EF8D-4989-94C7-C0F89A3AB4F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CAA4BD-6DD5-40F9-907B-3EB9817E3D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b01fc2-e437-4c9d-ba8e-ba5cf7a582f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posebni dio UFRI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Manuela Prodanić</cp:lastModifiedBy>
  <cp:lastPrinted>2025-10-16T12:03:24Z</cp:lastPrinted>
  <dcterms:created xsi:type="dcterms:W3CDTF">2022-10-31T10:11:38Z</dcterms:created>
  <dcterms:modified xsi:type="dcterms:W3CDTF">2025-12-10T09:54:07Z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POSEBNI DIO FINANCIJSKOG PLANA 01.12.2022..xlsx</vt:lpwstr>
  </property>
  <property fmtid="{D5CDD505-2E9C-101B-9397-08002B2CF9AE}" pid="3" name="ContentTypeId">
    <vt:lpwstr>0x010100003CF1CC19DF524CA42A994CB1BA0998</vt:lpwstr>
  </property>
</Properties>
</file>